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AVA\compartida\"/>
    </mc:Choice>
  </mc:AlternateContent>
  <bookViews>
    <workbookView xWindow="0" yWindow="0" windowWidth="22380" windowHeight="82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F24" i="1" s="1"/>
  <c r="F25" i="1" s="1"/>
  <c r="B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D17" i="1" l="1"/>
  <c r="E17" i="1" s="1"/>
  <c r="D9" i="1"/>
  <c r="E9" i="1" s="1"/>
  <c r="D14" i="1"/>
  <c r="E14" i="1" s="1"/>
  <c r="D6" i="1"/>
  <c r="E6" i="1" s="1"/>
  <c r="D11" i="1"/>
  <c r="E11" i="1" s="1"/>
  <c r="D13" i="1"/>
  <c r="E13" i="1" s="1"/>
  <c r="D5" i="1"/>
  <c r="E5" i="1" s="1"/>
  <c r="D10" i="1"/>
  <c r="E10" i="1" s="1"/>
  <c r="D15" i="1"/>
  <c r="E15" i="1" s="1"/>
  <c r="D7" i="1"/>
  <c r="E7" i="1" s="1"/>
  <c r="D12" i="1"/>
  <c r="E12" i="1" s="1"/>
  <c r="D16" i="1"/>
  <c r="E16" i="1" s="1"/>
  <c r="D8" i="1"/>
  <c r="E8" i="1" s="1"/>
  <c r="D18" i="1"/>
  <c r="E18" i="1" s="1"/>
  <c r="D4" i="1"/>
  <c r="E4" i="1" s="1"/>
  <c r="F22" i="1"/>
</calcChain>
</file>

<file path=xl/sharedStrings.xml><?xml version="1.0" encoding="utf-8"?>
<sst xmlns="http://schemas.openxmlformats.org/spreadsheetml/2006/main" count="84" uniqueCount="37">
  <si>
    <t xml:space="preserve">                                               SUBVENCIÓN 2025 - 1ª P.</t>
  </si>
  <si>
    <t>SUBVENCIÓN 2026 - 1ª P.</t>
  </si>
  <si>
    <t>AAVV</t>
  </si>
  <si>
    <t>Nº SOCIOS</t>
  </si>
  <si>
    <t>C.FIJA</t>
  </si>
  <si>
    <t>C.VARIABLE</t>
  </si>
  <si>
    <t>TOTAL</t>
  </si>
  <si>
    <t>CUOTA</t>
  </si>
  <si>
    <t>JUSTIFICADO</t>
  </si>
  <si>
    <t>LA ALAMEDILLA</t>
  </si>
  <si>
    <t xml:space="preserve"> </t>
  </si>
  <si>
    <t>ALDEA DEL REY</t>
  </si>
  <si>
    <t>ALCÁZAR</t>
  </si>
  <si>
    <t>BARRIO 13</t>
  </si>
  <si>
    <t>DOLMEN</t>
  </si>
  <si>
    <t>DUPERIER</t>
  </si>
  <si>
    <t>LA ENCARNACIÓN</t>
  </si>
  <si>
    <t>SAN ESTEBAN</t>
  </si>
  <si>
    <t>SAN LEONARDO</t>
  </si>
  <si>
    <t>SAN NICOLÁS</t>
  </si>
  <si>
    <t>EL SEMINARIO</t>
  </si>
  <si>
    <t>LA TOLEDANA</t>
  </si>
  <si>
    <t>URRACA MIGUEL</t>
  </si>
  <si>
    <t>LAS VACAS</t>
  </si>
  <si>
    <t>VALLE AMBLÉS</t>
  </si>
  <si>
    <t>TOTAL:</t>
  </si>
  <si>
    <t>TOTAL SUBVENCIÓN</t>
  </si>
  <si>
    <t>CUOTA FIJA</t>
  </si>
  <si>
    <t>SUMINISTROS</t>
  </si>
  <si>
    <t>PARTES IGUALES</t>
  </si>
  <si>
    <t>FAVA</t>
  </si>
  <si>
    <t>CUOTA VARIABLE</t>
  </si>
  <si>
    <t>REPARTIR AAVV</t>
  </si>
  <si>
    <t>C. X SOCIO</t>
  </si>
  <si>
    <t xml:space="preserve">  </t>
  </si>
  <si>
    <t xml:space="preserve"> CUOTA FEDERACIÓN</t>
  </si>
  <si>
    <t>POR SOCIO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</si>
</sst>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/>
    <xf numFmtId="3" fontId="1" fillId="0" borderId="0" xfId="0" applyNumberFormat="1" applyFont="1" applyBorder="1"/>
    <xf numFmtId="164" fontId="1" fillId="0" borderId="0" xfId="0" applyNumberFormat="1" applyFont="1" applyBorder="1"/>
    <xf numFmtId="0" fontId="2" fillId="0" borderId="0" xfId="0" applyFont="1" applyBorder="1"/>
    <xf numFmtId="3" fontId="2" fillId="0" borderId="0" xfId="0" applyNumberFormat="1" applyFont="1" applyBorder="1"/>
    <xf numFmtId="164" fontId="2" fillId="0" borderId="0" xfId="0" applyNumberFormat="1" applyFont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164" fontId="2" fillId="0" borderId="1" xfId="0" applyNumberFormat="1" applyFont="1" applyBorder="1"/>
    <xf numFmtId="3" fontId="2" fillId="0" borderId="2" xfId="0" applyNumberFormat="1" applyFont="1" applyBorder="1"/>
    <xf numFmtId="164" fontId="2" fillId="0" borderId="2" xfId="0" applyNumberFormat="1" applyFont="1" applyBorder="1"/>
    <xf numFmtId="3" fontId="3" fillId="0" borderId="3" xfId="0" applyNumberFormat="1" applyFont="1" applyBorder="1"/>
    <xf numFmtId="164" fontId="3" fillId="0" borderId="3" xfId="0" applyNumberFormat="1" applyFont="1" applyBorder="1"/>
    <xf numFmtId="9" fontId="2" fillId="0" borderId="1" xfId="0" applyNumberFormat="1" applyFont="1" applyBorder="1"/>
    <xf numFmtId="164" fontId="3" fillId="0" borderId="1" xfId="0" applyNumberFormat="1" applyFont="1" applyBorder="1"/>
    <xf numFmtId="165" fontId="2" fillId="0" borderId="1" xfId="0" applyNumberFormat="1" applyFont="1" applyBorder="1"/>
    <xf numFmtId="8" fontId="2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7" workbookViewId="0">
      <selection activeCell="B5" sqref="B5"/>
    </sheetView>
  </sheetViews>
  <sheetFormatPr baseColWidth="10" defaultRowHeight="14.4" x14ac:dyDescent="0.3"/>
  <sheetData>
    <row r="1" spans="1:7" ht="21" x14ac:dyDescent="0.4">
      <c r="A1" s="1" t="s">
        <v>0</v>
      </c>
      <c r="B1" s="2"/>
      <c r="C1" s="1" t="s">
        <v>1</v>
      </c>
      <c r="D1" s="3"/>
      <c r="E1" s="1"/>
      <c r="F1" s="3"/>
      <c r="G1" s="3"/>
    </row>
    <row r="2" spans="1:7" ht="15.6" x14ac:dyDescent="0.3">
      <c r="A2" s="4"/>
      <c r="B2" s="5"/>
      <c r="C2" s="6"/>
      <c r="D2" s="6"/>
      <c r="E2" s="4"/>
      <c r="F2" s="6"/>
      <c r="G2" s="6"/>
    </row>
    <row r="3" spans="1:7" ht="15.6" x14ac:dyDescent="0.3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pans="1:7" ht="15.6" x14ac:dyDescent="0.3">
      <c r="A4" s="10" t="s">
        <v>9</v>
      </c>
      <c r="B4" s="11">
        <v>160</v>
      </c>
      <c r="C4" s="12">
        <v>678.31</v>
      </c>
      <c r="D4" s="12">
        <f>F25*B4</f>
        <v>231.11241340147643</v>
      </c>
      <c r="E4" s="12">
        <f>D4+C4</f>
        <v>909.42241340147643</v>
      </c>
      <c r="F4" s="12">
        <f>G27*B4</f>
        <v>48</v>
      </c>
      <c r="G4" s="12" t="s">
        <v>10</v>
      </c>
    </row>
    <row r="5" spans="1:7" ht="15.6" x14ac:dyDescent="0.3">
      <c r="A5" s="10" t="s">
        <v>11</v>
      </c>
      <c r="B5" s="11">
        <v>166</v>
      </c>
      <c r="C5" s="12">
        <v>678.31</v>
      </c>
      <c r="D5" s="12">
        <f>F25*B5</f>
        <v>239.77912890403181</v>
      </c>
      <c r="E5" s="12">
        <f>D5+C5</f>
        <v>918.08912890403178</v>
      </c>
      <c r="F5" s="12">
        <f>G27*B5</f>
        <v>49.8</v>
      </c>
      <c r="G5" s="12" t="s">
        <v>10</v>
      </c>
    </row>
    <row r="6" spans="1:7" ht="15.6" x14ac:dyDescent="0.3">
      <c r="A6" s="10" t="s">
        <v>12</v>
      </c>
      <c r="B6" s="11">
        <v>379</v>
      </c>
      <c r="C6" s="12">
        <v>678.31</v>
      </c>
      <c r="D6" s="12">
        <f>F25*B6</f>
        <v>547.44752924474733</v>
      </c>
      <c r="E6" s="12">
        <f>D6+C6</f>
        <v>1225.7575292447473</v>
      </c>
      <c r="F6" s="12">
        <f>G27*B6</f>
        <v>113.7</v>
      </c>
      <c r="G6" s="12" t="s">
        <v>10</v>
      </c>
    </row>
    <row r="7" spans="1:7" ht="15.6" x14ac:dyDescent="0.3">
      <c r="A7" s="10" t="s">
        <v>13</v>
      </c>
      <c r="B7" s="11">
        <v>85</v>
      </c>
      <c r="C7" s="12">
        <v>678.31</v>
      </c>
      <c r="D7" s="12">
        <f>F25*B7</f>
        <v>122.77846961953435</v>
      </c>
      <c r="E7" s="12">
        <f>D7+C7</f>
        <v>801.08846961953429</v>
      </c>
      <c r="F7" s="12">
        <f>G27*B7</f>
        <v>25.5</v>
      </c>
      <c r="G7" s="12" t="s">
        <v>10</v>
      </c>
    </row>
    <row r="8" spans="1:7" ht="15.6" x14ac:dyDescent="0.3">
      <c r="A8" s="10" t="s">
        <v>14</v>
      </c>
      <c r="B8" s="11">
        <v>203</v>
      </c>
      <c r="C8" s="12">
        <v>678.31</v>
      </c>
      <c r="D8" s="12">
        <f>F25*B8</f>
        <v>293.22387450312323</v>
      </c>
      <c r="E8" s="12">
        <f>D8+C8</f>
        <v>971.53387450312312</v>
      </c>
      <c r="F8" s="12">
        <f>B8*G27</f>
        <v>60.9</v>
      </c>
      <c r="G8" s="12" t="s">
        <v>10</v>
      </c>
    </row>
    <row r="9" spans="1:7" ht="15.6" x14ac:dyDescent="0.3">
      <c r="A9" s="10" t="s">
        <v>15</v>
      </c>
      <c r="B9" s="11">
        <v>1353</v>
      </c>
      <c r="C9" s="12">
        <v>678.31</v>
      </c>
      <c r="D9" s="12">
        <f>F25*B9</f>
        <v>1954.344345826235</v>
      </c>
      <c r="E9" s="12">
        <f>D9+C9</f>
        <v>2632.6543458262349</v>
      </c>
      <c r="F9" s="12">
        <f>G27*B9</f>
        <v>405.9</v>
      </c>
      <c r="G9" s="12" t="s">
        <v>10</v>
      </c>
    </row>
    <row r="10" spans="1:7" ht="15.6" x14ac:dyDescent="0.3">
      <c r="A10" s="10" t="s">
        <v>16</v>
      </c>
      <c r="B10" s="11">
        <v>891</v>
      </c>
      <c r="C10" s="12">
        <v>678.31</v>
      </c>
      <c r="D10" s="12">
        <f>F25*B10</f>
        <v>1287.0072521294719</v>
      </c>
      <c r="E10" s="12">
        <f>D10+C10</f>
        <v>1965.3172521294719</v>
      </c>
      <c r="F10" s="12">
        <f>B10*G27</f>
        <v>267.3</v>
      </c>
      <c r="G10" s="12" t="s">
        <v>10</v>
      </c>
    </row>
    <row r="11" spans="1:7" ht="15.6" x14ac:dyDescent="0.3">
      <c r="A11" s="10" t="s">
        <v>17</v>
      </c>
      <c r="B11" s="11">
        <v>485</v>
      </c>
      <c r="C11" s="12">
        <v>678.31</v>
      </c>
      <c r="D11" s="12">
        <f>F25*B11</f>
        <v>700.55950312322545</v>
      </c>
      <c r="E11" s="12">
        <f>D11+C11</f>
        <v>1378.8695031232255</v>
      </c>
      <c r="F11" s="12">
        <f>G27*B11</f>
        <v>145.5</v>
      </c>
      <c r="G11" s="12" t="s">
        <v>10</v>
      </c>
    </row>
    <row r="12" spans="1:7" ht="15.6" x14ac:dyDescent="0.3">
      <c r="A12" s="10" t="s">
        <v>18</v>
      </c>
      <c r="B12" s="11">
        <v>201</v>
      </c>
      <c r="C12" s="12">
        <v>678.31</v>
      </c>
      <c r="D12" s="12">
        <f>F25*B12</f>
        <v>290.33496933560474</v>
      </c>
      <c r="E12" s="12">
        <f>D12+C12</f>
        <v>968.64496933560463</v>
      </c>
      <c r="F12" s="12">
        <f>B12*G27</f>
        <v>60.3</v>
      </c>
      <c r="G12" s="12" t="s">
        <v>10</v>
      </c>
    </row>
    <row r="13" spans="1:7" ht="15.6" x14ac:dyDescent="0.3">
      <c r="A13" s="10" t="s">
        <v>19</v>
      </c>
      <c r="B13" s="11">
        <v>516</v>
      </c>
      <c r="C13" s="12">
        <v>678.31</v>
      </c>
      <c r="D13" s="12">
        <f>F25*B13</f>
        <v>745.33753321976144</v>
      </c>
      <c r="E13" s="12">
        <f>D13+C13</f>
        <v>1423.6475332197615</v>
      </c>
      <c r="F13" s="12">
        <f>G27*B13</f>
        <v>154.79999999999998</v>
      </c>
      <c r="G13" s="12" t="s">
        <v>10</v>
      </c>
    </row>
    <row r="14" spans="1:7" ht="15.6" x14ac:dyDescent="0.3">
      <c r="A14" s="10" t="s">
        <v>20</v>
      </c>
      <c r="B14" s="11">
        <v>2180</v>
      </c>
      <c r="C14" s="12">
        <v>678.31</v>
      </c>
      <c r="D14" s="12">
        <f>F25*B14</f>
        <v>3148.9066325951162</v>
      </c>
      <c r="E14" s="12">
        <f>D14+C14</f>
        <v>3827.2166325951162</v>
      </c>
      <c r="F14" s="12">
        <f>B14*G27</f>
        <v>654</v>
      </c>
      <c r="G14" s="12" t="s">
        <v>10</v>
      </c>
    </row>
    <row r="15" spans="1:7" ht="15.6" x14ac:dyDescent="0.3">
      <c r="A15" s="10" t="s">
        <v>21</v>
      </c>
      <c r="B15" s="11">
        <v>1851</v>
      </c>
      <c r="C15" s="12">
        <v>678.31</v>
      </c>
      <c r="D15" s="12">
        <f>F25*B15</f>
        <v>2673.6817325383304</v>
      </c>
      <c r="E15" s="12">
        <f>D15+C15</f>
        <v>3351.9917325383303</v>
      </c>
      <c r="F15" s="12">
        <f>G27*B15</f>
        <v>555.29999999999995</v>
      </c>
      <c r="G15" s="12" t="s">
        <v>10</v>
      </c>
    </row>
    <row r="16" spans="1:7" ht="15.6" x14ac:dyDescent="0.3">
      <c r="A16" s="10" t="s">
        <v>22</v>
      </c>
      <c r="B16" s="11">
        <v>158</v>
      </c>
      <c r="C16" s="12">
        <v>678.31</v>
      </c>
      <c r="D16" s="12">
        <f>F25*B16</f>
        <v>228.22350823395797</v>
      </c>
      <c r="E16" s="12">
        <f>D16+C16</f>
        <v>906.53350823395795</v>
      </c>
      <c r="F16" s="12">
        <f>B16*G27</f>
        <v>47.4</v>
      </c>
      <c r="G16" s="12" t="s">
        <v>10</v>
      </c>
    </row>
    <row r="17" spans="1:7" ht="15.6" x14ac:dyDescent="0.3">
      <c r="A17" s="10" t="s">
        <v>23</v>
      </c>
      <c r="B17" s="11">
        <v>988</v>
      </c>
      <c r="C17" s="12">
        <v>678.31</v>
      </c>
      <c r="D17" s="12">
        <f>F25*B17</f>
        <v>1427.1191527541171</v>
      </c>
      <c r="E17" s="12">
        <f>D17+C17</f>
        <v>2105.4291527541172</v>
      </c>
      <c r="F17" s="12">
        <f>G27*B17</f>
        <v>296.39999999999998</v>
      </c>
      <c r="G17" s="12" t="s">
        <v>10</v>
      </c>
    </row>
    <row r="18" spans="1:7" ht="16.2" thickBot="1" x14ac:dyDescent="0.35">
      <c r="A18" s="10" t="s">
        <v>24</v>
      </c>
      <c r="B18" s="13">
        <v>950</v>
      </c>
      <c r="C18" s="14">
        <v>678.31</v>
      </c>
      <c r="D18" s="14">
        <f>F25*B18</f>
        <v>1372.2299545712663</v>
      </c>
      <c r="E18" s="14">
        <f>D18+C18</f>
        <v>2050.5399545712662</v>
      </c>
      <c r="F18" s="14">
        <f>B18*G27</f>
        <v>285</v>
      </c>
      <c r="G18" s="12" t="s">
        <v>10</v>
      </c>
    </row>
    <row r="19" spans="1:7" ht="15.6" x14ac:dyDescent="0.3">
      <c r="A19" s="10" t="s">
        <v>25</v>
      </c>
      <c r="B19" s="15">
        <f>SUM(B4:B18)</f>
        <v>10566</v>
      </c>
      <c r="C19" s="16">
        <v>10174.65</v>
      </c>
      <c r="D19" s="16">
        <v>15262.09</v>
      </c>
      <c r="E19" s="16">
        <v>25436.74</v>
      </c>
      <c r="F19" s="16">
        <v>3169.8</v>
      </c>
      <c r="G19" s="12" t="s">
        <v>10</v>
      </c>
    </row>
    <row r="20" spans="1:7" ht="15.6" x14ac:dyDescent="0.3">
      <c r="A20" s="10"/>
      <c r="B20" s="11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0"/>
    </row>
    <row r="21" spans="1:7" ht="15.6" x14ac:dyDescent="0.3">
      <c r="A21" s="10"/>
      <c r="B21" s="11" t="s">
        <v>10</v>
      </c>
      <c r="C21" s="12" t="s">
        <v>10</v>
      </c>
      <c r="D21" s="12" t="s">
        <v>10</v>
      </c>
      <c r="E21" s="10" t="s">
        <v>10</v>
      </c>
      <c r="F21" s="12" t="s">
        <v>10</v>
      </c>
      <c r="G21" s="10"/>
    </row>
    <row r="22" spans="1:7" ht="15.6" x14ac:dyDescent="0.3">
      <c r="A22" s="10" t="s">
        <v>26</v>
      </c>
      <c r="B22" s="11" t="s">
        <v>10</v>
      </c>
      <c r="C22" s="12">
        <v>40000</v>
      </c>
      <c r="D22" s="12" t="s">
        <v>10</v>
      </c>
      <c r="E22" s="10" t="s">
        <v>27</v>
      </c>
      <c r="F22" s="12">
        <f>C25*40%</f>
        <v>10174.724000000002</v>
      </c>
      <c r="G22" s="17">
        <v>0.4</v>
      </c>
    </row>
    <row r="23" spans="1:7" ht="15.6" x14ac:dyDescent="0.3">
      <c r="A23" s="10" t="s">
        <v>28</v>
      </c>
      <c r="B23" s="11" t="s">
        <v>10</v>
      </c>
      <c r="C23" s="12">
        <v>9576.2800000000007</v>
      </c>
      <c r="D23" s="12" t="s">
        <v>10</v>
      </c>
      <c r="E23" s="10" t="s">
        <v>27</v>
      </c>
      <c r="F23" s="12" t="s">
        <v>29</v>
      </c>
      <c r="G23" s="10"/>
    </row>
    <row r="24" spans="1:7" ht="15.6" x14ac:dyDescent="0.3">
      <c r="A24" s="10" t="s">
        <v>30</v>
      </c>
      <c r="B24" s="11" t="s">
        <v>10</v>
      </c>
      <c r="C24" s="12">
        <v>4986.91</v>
      </c>
      <c r="D24" s="12" t="s">
        <v>10</v>
      </c>
      <c r="E24" s="10" t="s">
        <v>31</v>
      </c>
      <c r="F24" s="12">
        <f>C25*G24</f>
        <v>15262.085999999999</v>
      </c>
      <c r="G24" s="17">
        <v>0.6</v>
      </c>
    </row>
    <row r="25" spans="1:7" ht="15.6" x14ac:dyDescent="0.3">
      <c r="A25" s="10" t="s">
        <v>32</v>
      </c>
      <c r="B25" s="11"/>
      <c r="C25" s="18">
        <f>C22-C23-C24</f>
        <v>25436.81</v>
      </c>
      <c r="D25" s="12" t="s">
        <v>10</v>
      </c>
      <c r="E25" s="10" t="s">
        <v>33</v>
      </c>
      <c r="F25" s="19">
        <f>F24/B19</f>
        <v>1.4444525837592277</v>
      </c>
      <c r="G25" s="10" t="s">
        <v>34</v>
      </c>
    </row>
    <row r="26" spans="1:7" ht="15.6" x14ac:dyDescent="0.3">
      <c r="A26" s="10" t="s">
        <v>10</v>
      </c>
      <c r="B26" s="11"/>
      <c r="C26" s="12" t="s">
        <v>10</v>
      </c>
      <c r="D26" s="12" t="s">
        <v>10</v>
      </c>
      <c r="E26" s="10" t="s">
        <v>10</v>
      </c>
      <c r="F26" s="12" t="s">
        <v>10</v>
      </c>
      <c r="G26" s="10"/>
    </row>
    <row r="27" spans="1:7" ht="15.6" x14ac:dyDescent="0.3">
      <c r="A27" s="10"/>
      <c r="B27" s="11"/>
      <c r="C27" s="10" t="s">
        <v>10</v>
      </c>
      <c r="D27" s="12" t="s">
        <v>10</v>
      </c>
      <c r="E27" s="10" t="s">
        <v>35</v>
      </c>
      <c r="F27" s="12" t="s">
        <v>10</v>
      </c>
      <c r="G27" s="20">
        <v>0.3</v>
      </c>
    </row>
    <row r="28" spans="1:7" ht="15.6" x14ac:dyDescent="0.3">
      <c r="A28" s="10"/>
      <c r="B28" s="11"/>
      <c r="C28" s="10" t="s">
        <v>10</v>
      </c>
      <c r="D28" s="12" t="s">
        <v>10</v>
      </c>
      <c r="E28" s="10" t="s">
        <v>10</v>
      </c>
      <c r="F28" s="12"/>
      <c r="G28" s="21" t="s">
        <v>36</v>
      </c>
    </row>
    <row r="29" spans="1:7" ht="15.6" x14ac:dyDescent="0.3">
      <c r="A29" s="10"/>
      <c r="B29" s="11"/>
      <c r="C29" s="10" t="s">
        <v>10</v>
      </c>
      <c r="D29" s="12" t="s">
        <v>10</v>
      </c>
      <c r="E29" s="10" t="s">
        <v>10</v>
      </c>
      <c r="F29" s="12"/>
      <c r="G2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FAVA2</dc:creator>
  <cp:lastModifiedBy>FAVA2</cp:lastModifiedBy>
  <dcterms:created xsi:type="dcterms:W3CDTF">2026-07-06T16:46:57Z</dcterms:created>
  <dcterms:modified xsi:type="dcterms:W3CDTF">2026-07-06T16:47:37Z</dcterms:modified>
</cp:coreProperties>
</file>